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lth-app\Users\ADavis\Documents\"/>
    </mc:Choice>
  </mc:AlternateContent>
  <xr:revisionPtr revIDLastSave="0" documentId="8_{886EF69A-4FAC-426C-AEB7-A75C0EEA9D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34" i="1"/>
  <c r="J41" i="1"/>
  <c r="I41" i="1"/>
  <c r="I40" i="1"/>
  <c r="H42" i="1"/>
  <c r="G42" i="1"/>
  <c r="F42" i="1"/>
  <c r="E42" i="1"/>
  <c r="I57" i="1"/>
  <c r="J40" i="1"/>
  <c r="J39" i="1"/>
  <c r="I39" i="1"/>
  <c r="J38" i="1"/>
  <c r="I38" i="1"/>
  <c r="I13" i="1"/>
  <c r="E88" i="1"/>
  <c r="I50" i="1"/>
  <c r="J37" i="1"/>
  <c r="J36" i="1"/>
  <c r="I37" i="1"/>
  <c r="I36" i="1"/>
  <c r="I35" i="1"/>
  <c r="J35" i="1"/>
  <c r="F88" i="1"/>
  <c r="I14" i="1"/>
  <c r="J77" i="1"/>
  <c r="I77" i="1"/>
  <c r="J34" i="1"/>
  <c r="J76" i="1"/>
  <c r="I76" i="1"/>
  <c r="J75" i="1" l="1"/>
  <c r="I75" i="1"/>
  <c r="I27" i="1"/>
  <c r="I16" i="1" l="1"/>
  <c r="I33" i="1" l="1"/>
  <c r="J33" i="1"/>
  <c r="I32" i="1"/>
  <c r="J32" i="1"/>
  <c r="G88" i="1"/>
  <c r="G79" i="1"/>
  <c r="F79" i="1"/>
  <c r="J87" i="1"/>
  <c r="J86" i="1"/>
  <c r="J85" i="1"/>
  <c r="J84" i="1"/>
  <c r="J83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J6" i="1"/>
  <c r="J5" i="1"/>
  <c r="H88" i="1"/>
  <c r="H79" i="1"/>
  <c r="I56" i="1"/>
  <c r="I55" i="1"/>
  <c r="E79" i="1"/>
  <c r="I87" i="1"/>
  <c r="I86" i="1"/>
  <c r="I85" i="1"/>
  <c r="I84" i="1"/>
  <c r="I83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4" i="1"/>
  <c r="I53" i="1"/>
  <c r="I52" i="1"/>
  <c r="I51" i="1"/>
  <c r="I31" i="1"/>
  <c r="I30" i="1"/>
  <c r="I29" i="1"/>
  <c r="I26" i="1"/>
  <c r="I25" i="1"/>
  <c r="I23" i="1"/>
  <c r="I22" i="1"/>
  <c r="I21" i="1"/>
  <c r="I20" i="1"/>
  <c r="I19" i="1"/>
  <c r="I18" i="1"/>
  <c r="I17" i="1"/>
  <c r="I15" i="1"/>
  <c r="I12" i="1"/>
  <c r="I11" i="1"/>
  <c r="I10" i="1"/>
  <c r="I9" i="1"/>
  <c r="I8" i="1"/>
  <c r="I7" i="1"/>
  <c r="I6" i="1"/>
  <c r="I5" i="1"/>
  <c r="J42" i="1" l="1"/>
  <c r="I42" i="1"/>
  <c r="J88" i="1"/>
  <c r="I88" i="1"/>
  <c r="G90" i="1"/>
  <c r="I79" i="1"/>
  <c r="H90" i="1"/>
  <c r="E90" i="1"/>
  <c r="J79" i="1"/>
  <c r="F90" i="1"/>
  <c r="I90" i="1" l="1"/>
  <c r="J90" i="1"/>
</calcChain>
</file>

<file path=xl/sharedStrings.xml><?xml version="1.0" encoding="utf-8"?>
<sst xmlns="http://schemas.openxmlformats.org/spreadsheetml/2006/main" count="246" uniqueCount="166">
  <si>
    <t>CD Number</t>
  </si>
  <si>
    <t>Beg Bal.</t>
  </si>
  <si>
    <t>Year to Date</t>
  </si>
  <si>
    <t>Monthly Act.</t>
  </si>
  <si>
    <t>Ending Bal.</t>
  </si>
  <si>
    <t>Year to Date Int.</t>
  </si>
  <si>
    <t>Account Name</t>
  </si>
  <si>
    <t>TTE Inc Act Fid Core</t>
  </si>
  <si>
    <t>Trustee Inc. Account</t>
  </si>
  <si>
    <t>Insurance Claims</t>
  </si>
  <si>
    <t>Office</t>
  </si>
  <si>
    <t>Title SV</t>
  </si>
  <si>
    <t>Court Cases</t>
  </si>
  <si>
    <t>Spec Ed Exp</t>
  </si>
  <si>
    <t>Hydrants</t>
  </si>
  <si>
    <t>Tool/Eqp FD</t>
  </si>
  <si>
    <t>Welfare</t>
  </si>
  <si>
    <t>Mandated Safe Tes</t>
  </si>
  <si>
    <t>Paramedic Intercept</t>
  </si>
  <si>
    <t>Post Clos Testing</t>
  </si>
  <si>
    <t>Pub. Safety Fac Bldg</t>
  </si>
  <si>
    <t>Police Overtime</t>
  </si>
  <si>
    <t>FD Vehicle Main</t>
  </si>
  <si>
    <t>FD Call Pay</t>
  </si>
  <si>
    <t>Sch Phone Sys Repl</t>
  </si>
  <si>
    <t>Cemetery Maint Imp.</t>
  </si>
  <si>
    <t>FD Plant Maint</t>
  </si>
  <si>
    <t>Sch Roof Replace</t>
  </si>
  <si>
    <t>Building R/M</t>
  </si>
  <si>
    <t>Asbestos Tile Repl</t>
  </si>
  <si>
    <t>High School</t>
  </si>
  <si>
    <t>Total</t>
  </si>
  <si>
    <t>Bridge Fund</t>
  </si>
  <si>
    <t>Interest Alloc.</t>
  </si>
  <si>
    <t>Ref/rep Fire Tr</t>
  </si>
  <si>
    <t>Recyc/Trans Fac Improve</t>
  </si>
  <si>
    <t>Revaluation</t>
  </si>
  <si>
    <t>Master Plan Update</t>
  </si>
  <si>
    <t>Doc Resto FD</t>
  </si>
  <si>
    <t>Hwy Sheds</t>
  </si>
  <si>
    <t>Town Septic System</t>
  </si>
  <si>
    <t>Town Driveways</t>
  </si>
  <si>
    <t>Town Roofs</t>
  </si>
  <si>
    <t>Salt/Sand Cover</t>
  </si>
  <si>
    <t>Highway Equip.</t>
  </si>
  <si>
    <t>Recycle Equip</t>
  </si>
  <si>
    <t>Fire Comma Veh</t>
  </si>
  <si>
    <t>Reval/Assum Update</t>
  </si>
  <si>
    <t>Forestry Vehicle Replace.</t>
  </si>
  <si>
    <t>Police/Fire Saf Bldg</t>
  </si>
  <si>
    <t>Police Cruiser Rep</t>
  </si>
  <si>
    <t>Sch Rep Fuel Strg Tanks</t>
  </si>
  <si>
    <t>Sch Water Stg Tanks</t>
  </si>
  <si>
    <t>Sch Paving</t>
  </si>
  <si>
    <t>Solid Waste Storage Bldg</t>
  </si>
  <si>
    <t>SCBA Fund</t>
  </si>
  <si>
    <t>TOWN OF GILMANTON TRUSTEES OF THE TRUST FUNDS- Interest Allocation</t>
  </si>
  <si>
    <t>OTHER FUND ACCOUNTS</t>
  </si>
  <si>
    <t>Harold Gilman (Sch)</t>
  </si>
  <si>
    <t>Anne Onion (Sch)</t>
  </si>
  <si>
    <t>Amy J Sellin Fd (Sch) Gil</t>
  </si>
  <si>
    <t>Osler School Fd (Sch)</t>
  </si>
  <si>
    <t>Class of 1986 Fd (Sch) Gil</t>
  </si>
  <si>
    <t>TOTAL FOR ALL ACCOUNTS</t>
  </si>
  <si>
    <t>NON CAP RES. ACCOUNTS</t>
  </si>
  <si>
    <t>CAP. RES. ACCOUNTS</t>
  </si>
  <si>
    <t>Acct Number</t>
  </si>
  <si>
    <t>NH-01-0124-0002</t>
  </si>
  <si>
    <t>Gilmanton Schl Septic Sys</t>
  </si>
  <si>
    <t>Monthly Activity</t>
  </si>
  <si>
    <t>NH-01-0124-0003</t>
  </si>
  <si>
    <t>NH-01-0124-0006</t>
  </si>
  <si>
    <t>NH-01-0124-0007</t>
  </si>
  <si>
    <t xml:space="preserve"> </t>
  </si>
  <si>
    <t>NH-01-0124-0021</t>
  </si>
  <si>
    <t>NH-01-0124-0023</t>
  </si>
  <si>
    <t>NH-01-0124-0028</t>
  </si>
  <si>
    <t>NH-01-0124-0036</t>
  </si>
  <si>
    <t>NH-01-0124-0037</t>
  </si>
  <si>
    <t>NH-01-0124-0038</t>
  </si>
  <si>
    <t>NH-01-0124-0039</t>
  </si>
  <si>
    <t>NH-01-0124-0040</t>
  </si>
  <si>
    <t>NH-01-0124-0041</t>
  </si>
  <si>
    <t>NH-01-0124-0042</t>
  </si>
  <si>
    <t>NH-01-0124-0049</t>
  </si>
  <si>
    <t>NH-01-0124-0050</t>
  </si>
  <si>
    <t>NH-01-0124-0051</t>
  </si>
  <si>
    <t>NH-01-0124-0052</t>
  </si>
  <si>
    <t>NH-01-0124-0062</t>
  </si>
  <si>
    <t>NH-01-0124-0064</t>
  </si>
  <si>
    <t>NH-01-0124-0066</t>
  </si>
  <si>
    <t>NH-01-0124-0067</t>
  </si>
  <si>
    <t>NH-01-0124-0071</t>
  </si>
  <si>
    <t>NH-01-0124-0072</t>
  </si>
  <si>
    <t>NH-01-0124-0074</t>
  </si>
  <si>
    <t>NH-01-0124-0076</t>
  </si>
  <si>
    <t>NH-01-0124-0077</t>
  </si>
  <si>
    <t>NH-01-0124-0005</t>
  </si>
  <si>
    <t>NH-01-0124-0012</t>
  </si>
  <si>
    <t>NH-01-0124-0016</t>
  </si>
  <si>
    <t>NH-01-0124-0032</t>
  </si>
  <si>
    <t>NH-01-0124-0035</t>
  </si>
  <si>
    <t>NH-01-0124-0009</t>
  </si>
  <si>
    <t>NH-01-0124-0043</t>
  </si>
  <si>
    <t>NH-01-0124-0044</t>
  </si>
  <si>
    <t>NH-01-0124-0045</t>
  </si>
  <si>
    <t>NH-01-0124-0053</t>
  </si>
  <si>
    <t>NH-01-0124-0054</t>
  </si>
  <si>
    <t>NH-01-0124-0055</t>
  </si>
  <si>
    <t>NH-01-0124-0056</t>
  </si>
  <si>
    <t>NH-01-0124-0057</t>
  </si>
  <si>
    <t>NH-01-0124-0058</t>
  </si>
  <si>
    <t>NH-01-0124-0059</t>
  </si>
  <si>
    <t>NH-01-0124-0060</t>
  </si>
  <si>
    <t>NH-01-0124-0061</t>
  </si>
  <si>
    <t>NH-01-0124-0063</t>
  </si>
  <si>
    <t>NH-01-0124-0065</t>
  </si>
  <si>
    <t>NH-01-0124-0068</t>
  </si>
  <si>
    <t>NH-01-0124-0069</t>
  </si>
  <si>
    <t>NH-01-0124-0070</t>
  </si>
  <si>
    <t>NH-01-0124-0073</t>
  </si>
  <si>
    <t>NH-01-0124-0075</t>
  </si>
  <si>
    <t>NH-01-0124-0030</t>
  </si>
  <si>
    <t>NH-01-0124-0031</t>
  </si>
  <si>
    <t>NH-01-0124-0046</t>
  </si>
  <si>
    <t>NH-01-0124-0047</t>
  </si>
  <si>
    <t>NH-01-0124-0048</t>
  </si>
  <si>
    <t>Pg 1 of 2</t>
  </si>
  <si>
    <t>Pg 2 of 2</t>
  </si>
  <si>
    <t>NH-01-0124-0078</t>
  </si>
  <si>
    <t>Computer Replacement</t>
  </si>
  <si>
    <t>NH-01-0124-0079</t>
  </si>
  <si>
    <t>Health &amp; Dental Costs</t>
  </si>
  <si>
    <t>Tractor Replacement *</t>
  </si>
  <si>
    <t>*note CD#3249 closed into CD#3244, Bal. below min $500.00</t>
  </si>
  <si>
    <t>1230003249,44</t>
  </si>
  <si>
    <t>NH-01-0124-0080</t>
  </si>
  <si>
    <t>Fire Radio Replacement Fund</t>
  </si>
  <si>
    <t>Sch</t>
  </si>
  <si>
    <t>*</t>
  </si>
  <si>
    <t>* Selectmen acting as agents for town</t>
  </si>
  <si>
    <t>Yes</t>
  </si>
  <si>
    <t>No</t>
  </si>
  <si>
    <t>Unk</t>
  </si>
  <si>
    <t>NH-01-0124-0081</t>
  </si>
  <si>
    <t>Academy Bldg Mech Upgrades</t>
  </si>
  <si>
    <t>NH-01-0124-0082</t>
  </si>
  <si>
    <t>Co-Curricular Enrichment</t>
  </si>
  <si>
    <t>NH-01-0124 0083</t>
  </si>
  <si>
    <t>Parks&amp;Rec Equip. Repair/Replace</t>
  </si>
  <si>
    <t>Sch Com Sy/Ntwk Rep,Software Upgrade</t>
  </si>
  <si>
    <t>Sch Boiler Rep &amp; Water Heater Rep</t>
  </si>
  <si>
    <t>NH-01-0124-0084</t>
  </si>
  <si>
    <t xml:space="preserve">Repair, replace, purchase Fire EMS veh. </t>
  </si>
  <si>
    <t>NH-01-0124-0085</t>
  </si>
  <si>
    <t>Kitchen Equip. repair/replace</t>
  </si>
  <si>
    <t>NH-01-0124-0086</t>
  </si>
  <si>
    <t>Playground repair/replace</t>
  </si>
  <si>
    <t>Police Dept. Veh. Repairs</t>
  </si>
  <si>
    <t>Highway vehicle equip. repair</t>
  </si>
  <si>
    <t>Transfer station Veh. Equip. repair</t>
  </si>
  <si>
    <t>NH-01-0124-0087</t>
  </si>
  <si>
    <t>NH-01-0124-0088</t>
  </si>
  <si>
    <t>NH-01-0124-0089</t>
  </si>
  <si>
    <t>Infrastructure repairs and upgrades</t>
  </si>
  <si>
    <t>Accrued Benefit Liability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</si>
</sst>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workbookViewId="0">
      <selection activeCell="G56" sqref="G56"/>
    </sheetView>
  </sheetViews>
  <sheetFormatPr defaultRowHeight="15" x14ac:dyDescent="0.25"/>
  <cols>
    <col min="1" max="1" width="20" customWidth="1"/>
    <col min="2" max="2" width="14" customWidth="1"/>
    <col min="3" max="3" width="38.42578125" customWidth="1"/>
    <col min="4" max="4" width="9.140625" customWidth="1"/>
    <col min="5" max="5" width="12.7109375" customWidth="1"/>
    <col min="6" max="6" width="13.140625" customWidth="1"/>
    <col min="7" max="7" width="12" customWidth="1"/>
    <col min="8" max="8" width="10" customWidth="1"/>
    <col min="9" max="9" width="13.5703125" customWidth="1"/>
    <col min="10" max="10" width="11.85546875" customWidth="1"/>
  </cols>
  <sheetData>
    <row r="1" spans="1:11" x14ac:dyDescent="0.25">
      <c r="A1" s="10" t="s">
        <v>73</v>
      </c>
      <c r="B1" t="s">
        <v>56</v>
      </c>
      <c r="K1" s="1" t="s">
        <v>127</v>
      </c>
    </row>
    <row r="2" spans="1:11" ht="15.75" thickBot="1" x14ac:dyDescent="0.3">
      <c r="B2" s="10"/>
      <c r="C2" t="s">
        <v>140</v>
      </c>
    </row>
    <row r="3" spans="1:11" s="5" customFormat="1" ht="15.75" thickBot="1" x14ac:dyDescent="0.3">
      <c r="A3" s="5" t="s">
        <v>66</v>
      </c>
      <c r="B3" s="4" t="s">
        <v>0</v>
      </c>
      <c r="C3" s="5" t="s">
        <v>6</v>
      </c>
      <c r="D3" s="5" t="s">
        <v>139</v>
      </c>
      <c r="E3" s="5" t="s">
        <v>1</v>
      </c>
      <c r="F3" s="5" t="s">
        <v>2</v>
      </c>
      <c r="G3" s="5" t="s">
        <v>69</v>
      </c>
      <c r="H3" s="5" t="s">
        <v>33</v>
      </c>
      <c r="I3" s="5" t="s">
        <v>4</v>
      </c>
      <c r="J3" s="5" t="s">
        <v>5</v>
      </c>
    </row>
    <row r="4" spans="1:11" s="1" customFormat="1" ht="15.75" thickBot="1" x14ac:dyDescent="0.3">
      <c r="A4" s="10">
        <v>45291</v>
      </c>
      <c r="C4" s="3" t="s">
        <v>64</v>
      </c>
    </row>
    <row r="5" spans="1:11" x14ac:dyDescent="0.25">
      <c r="A5" t="s">
        <v>67</v>
      </c>
      <c r="B5" s="6">
        <v>1230003229</v>
      </c>
      <c r="C5" t="s">
        <v>7</v>
      </c>
      <c r="E5" s="8">
        <v>249294.19</v>
      </c>
      <c r="F5" s="8">
        <v>9093.2999999999993</v>
      </c>
      <c r="G5" s="8">
        <v>300</v>
      </c>
      <c r="H5" s="8">
        <v>715.33</v>
      </c>
      <c r="I5" s="8">
        <f>E5+G5+H5</f>
        <v>250309.52</v>
      </c>
      <c r="J5" s="8">
        <f>F5+H5</f>
        <v>9808.6299999999992</v>
      </c>
    </row>
    <row r="6" spans="1:11" x14ac:dyDescent="0.25">
      <c r="A6" t="s">
        <v>70</v>
      </c>
      <c r="B6" s="6">
        <v>1230003230</v>
      </c>
      <c r="C6" t="s">
        <v>8</v>
      </c>
      <c r="E6" s="8">
        <v>125751.61</v>
      </c>
      <c r="F6" s="8">
        <v>3785.65</v>
      </c>
      <c r="G6" s="8">
        <v>-11508.08</v>
      </c>
      <c r="H6" s="8">
        <v>340.63</v>
      </c>
      <c r="I6" s="8">
        <f t="shared" ref="I6:I37" si="0">E6+G6+H6</f>
        <v>114584.16</v>
      </c>
      <c r="J6" s="8">
        <f t="shared" ref="J6:J37" si="1">F6+H6</f>
        <v>4126.28</v>
      </c>
    </row>
    <row r="7" spans="1:11" x14ac:dyDescent="0.25">
      <c r="A7" t="s">
        <v>71</v>
      </c>
      <c r="B7" s="6">
        <v>1230003231</v>
      </c>
      <c r="C7" t="s">
        <v>9</v>
      </c>
      <c r="D7" t="s">
        <v>141</v>
      </c>
      <c r="E7" s="8">
        <v>4489.72</v>
      </c>
      <c r="F7" s="8">
        <v>135.18</v>
      </c>
      <c r="G7" s="8"/>
      <c r="H7" s="8">
        <v>12.72</v>
      </c>
      <c r="I7" s="8">
        <f t="shared" si="0"/>
        <v>4502.4400000000005</v>
      </c>
      <c r="J7" s="8">
        <f t="shared" si="1"/>
        <v>147.9</v>
      </c>
    </row>
    <row r="8" spans="1:11" x14ac:dyDescent="0.25">
      <c r="A8" t="s">
        <v>72</v>
      </c>
      <c r="B8" s="6">
        <v>1230003232</v>
      </c>
      <c r="C8" t="s">
        <v>10</v>
      </c>
      <c r="D8" t="s">
        <v>141</v>
      </c>
      <c r="E8" s="8">
        <v>4430.43</v>
      </c>
      <c r="F8" s="8">
        <v>133.38</v>
      </c>
      <c r="G8" s="8"/>
      <c r="H8" s="8">
        <v>12.54</v>
      </c>
      <c r="I8" s="8">
        <f t="shared" si="0"/>
        <v>4442.97</v>
      </c>
      <c r="J8" s="8">
        <f t="shared" si="1"/>
        <v>145.91999999999999</v>
      </c>
    </row>
    <row r="9" spans="1:11" x14ac:dyDescent="0.25">
      <c r="A9" t="s">
        <v>74</v>
      </c>
      <c r="B9" s="6">
        <v>1230003233</v>
      </c>
      <c r="C9" t="s">
        <v>11</v>
      </c>
      <c r="D9" t="s">
        <v>141</v>
      </c>
      <c r="E9" s="8">
        <v>9689.61</v>
      </c>
      <c r="F9" s="8">
        <v>291.69</v>
      </c>
      <c r="G9" s="8"/>
      <c r="H9" s="8">
        <v>27.44</v>
      </c>
      <c r="I9" s="8">
        <f t="shared" si="0"/>
        <v>9717.0500000000011</v>
      </c>
      <c r="J9" s="8">
        <f t="shared" si="1"/>
        <v>319.13</v>
      </c>
    </row>
    <row r="10" spans="1:11" x14ac:dyDescent="0.25">
      <c r="A10" t="s">
        <v>75</v>
      </c>
      <c r="B10" s="6">
        <v>1230003234</v>
      </c>
      <c r="C10" t="s">
        <v>12</v>
      </c>
      <c r="D10" t="s">
        <v>141</v>
      </c>
      <c r="E10" s="8">
        <v>56987.31</v>
      </c>
      <c r="F10" s="8">
        <v>1715.55</v>
      </c>
      <c r="G10" s="8"/>
      <c r="H10" s="8">
        <v>161.36000000000001</v>
      </c>
      <c r="I10" s="8">
        <f t="shared" si="0"/>
        <v>57148.67</v>
      </c>
      <c r="J10" s="8">
        <f t="shared" si="1"/>
        <v>1876.9099999999999</v>
      </c>
    </row>
    <row r="11" spans="1:11" x14ac:dyDescent="0.25">
      <c r="A11" t="s">
        <v>76</v>
      </c>
      <c r="B11" s="6">
        <v>1230003235</v>
      </c>
      <c r="C11" t="s">
        <v>13</v>
      </c>
      <c r="D11" t="s">
        <v>138</v>
      </c>
      <c r="E11" s="8">
        <v>248523.76</v>
      </c>
      <c r="F11" s="8">
        <v>7481.6</v>
      </c>
      <c r="G11" s="8"/>
      <c r="H11" s="8">
        <v>703.72</v>
      </c>
      <c r="I11" s="8">
        <f t="shared" si="0"/>
        <v>249227.48</v>
      </c>
      <c r="J11" s="8">
        <f t="shared" si="1"/>
        <v>8185.3200000000006</v>
      </c>
    </row>
    <row r="12" spans="1:11" x14ac:dyDescent="0.25">
      <c r="A12" t="s">
        <v>77</v>
      </c>
      <c r="B12" s="6">
        <v>1230003236</v>
      </c>
      <c r="C12" t="s">
        <v>14</v>
      </c>
      <c r="D12" t="s">
        <v>141</v>
      </c>
      <c r="E12" s="8">
        <v>5992.21</v>
      </c>
      <c r="F12" s="8">
        <v>272.05</v>
      </c>
      <c r="G12" s="8"/>
      <c r="H12" s="8">
        <v>16.96</v>
      </c>
      <c r="I12" s="8">
        <f t="shared" si="0"/>
        <v>6009.17</v>
      </c>
      <c r="J12" s="8">
        <f t="shared" si="1"/>
        <v>289.01</v>
      </c>
    </row>
    <row r="13" spans="1:11" x14ac:dyDescent="0.25">
      <c r="A13" t="s">
        <v>78</v>
      </c>
      <c r="B13" s="6">
        <v>1230003237</v>
      </c>
      <c r="C13" t="s">
        <v>15</v>
      </c>
      <c r="D13" t="s">
        <v>141</v>
      </c>
      <c r="E13" s="8">
        <v>562.99</v>
      </c>
      <c r="F13" s="8">
        <v>16.940000000000001</v>
      </c>
      <c r="G13" s="8"/>
      <c r="H13" s="8">
        <v>1.6</v>
      </c>
      <c r="I13" s="8">
        <f t="shared" si="0"/>
        <v>564.59</v>
      </c>
      <c r="J13" s="8">
        <f t="shared" si="1"/>
        <v>18.540000000000003</v>
      </c>
    </row>
    <row r="14" spans="1:11" x14ac:dyDescent="0.25">
      <c r="A14" t="s">
        <v>79</v>
      </c>
      <c r="B14" s="6">
        <v>1230003239</v>
      </c>
      <c r="C14" t="s">
        <v>16</v>
      </c>
      <c r="D14" t="s">
        <v>141</v>
      </c>
      <c r="E14" s="8">
        <v>50183.57</v>
      </c>
      <c r="F14" s="8">
        <v>1510.74</v>
      </c>
      <c r="G14" s="8">
        <v>-25400</v>
      </c>
      <c r="H14" s="8">
        <v>142.09</v>
      </c>
      <c r="I14" s="8">
        <f t="shared" si="0"/>
        <v>24925.66</v>
      </c>
      <c r="J14" s="8">
        <f t="shared" si="1"/>
        <v>1652.83</v>
      </c>
    </row>
    <row r="15" spans="1:11" x14ac:dyDescent="0.25">
      <c r="A15" t="s">
        <v>80</v>
      </c>
      <c r="B15" s="6">
        <v>1230003238</v>
      </c>
      <c r="C15" t="s">
        <v>17</v>
      </c>
      <c r="D15" t="s">
        <v>141</v>
      </c>
      <c r="E15" s="8"/>
      <c r="F15" s="8"/>
      <c r="G15" s="8"/>
      <c r="H15" s="8"/>
      <c r="I15" s="8">
        <f t="shared" si="0"/>
        <v>0</v>
      </c>
      <c r="J15" s="8"/>
    </row>
    <row r="16" spans="1:11" x14ac:dyDescent="0.25">
      <c r="A16" t="s">
        <v>81</v>
      </c>
      <c r="B16" s="6">
        <v>1230003240</v>
      </c>
      <c r="C16" t="s">
        <v>18</v>
      </c>
      <c r="D16" t="s">
        <v>141</v>
      </c>
      <c r="E16" s="8">
        <v>1131.8900000000001</v>
      </c>
      <c r="F16" s="8">
        <v>34.07</v>
      </c>
      <c r="G16" s="8"/>
      <c r="H16" s="8">
        <v>3.21</v>
      </c>
      <c r="I16" s="8">
        <f>E16+G16+H16</f>
        <v>1135.1000000000001</v>
      </c>
      <c r="J16" s="8">
        <f t="shared" si="1"/>
        <v>37.28</v>
      </c>
    </row>
    <row r="17" spans="1:10" x14ac:dyDescent="0.25">
      <c r="A17" t="s">
        <v>82</v>
      </c>
      <c r="B17" s="6">
        <v>1230003241</v>
      </c>
      <c r="C17" t="s">
        <v>19</v>
      </c>
      <c r="E17" s="8"/>
      <c r="F17" s="8"/>
      <c r="G17" s="8"/>
      <c r="H17" s="8"/>
      <c r="I17" s="8">
        <f t="shared" si="0"/>
        <v>0</v>
      </c>
      <c r="J17" s="8">
        <f t="shared" si="1"/>
        <v>0</v>
      </c>
    </row>
    <row r="18" spans="1:10" x14ac:dyDescent="0.25">
      <c r="A18" t="s">
        <v>83</v>
      </c>
      <c r="B18" s="6">
        <v>1230003232</v>
      </c>
      <c r="C18" t="s">
        <v>20</v>
      </c>
      <c r="D18" t="s">
        <v>141</v>
      </c>
      <c r="E18" s="8"/>
      <c r="F18" s="8"/>
      <c r="G18" s="8"/>
      <c r="H18" s="8"/>
      <c r="I18" s="8">
        <f t="shared" si="0"/>
        <v>0</v>
      </c>
      <c r="J18" s="8">
        <f t="shared" si="1"/>
        <v>0</v>
      </c>
    </row>
    <row r="19" spans="1:10" x14ac:dyDescent="0.25">
      <c r="A19" t="s">
        <v>84</v>
      </c>
      <c r="B19" s="6">
        <v>1230003242</v>
      </c>
      <c r="C19" t="s">
        <v>21</v>
      </c>
      <c r="D19" t="s">
        <v>141</v>
      </c>
      <c r="E19" s="8"/>
      <c r="F19" s="8"/>
      <c r="G19" s="8"/>
      <c r="H19" s="8"/>
      <c r="I19" s="8">
        <f t="shared" si="0"/>
        <v>0</v>
      </c>
      <c r="J19" s="8">
        <f t="shared" si="1"/>
        <v>0</v>
      </c>
    </row>
    <row r="20" spans="1:10" x14ac:dyDescent="0.25">
      <c r="A20" t="s">
        <v>85</v>
      </c>
      <c r="B20" s="6">
        <v>1230003243</v>
      </c>
      <c r="C20" t="s">
        <v>22</v>
      </c>
      <c r="D20" t="s">
        <v>141</v>
      </c>
      <c r="E20" s="8">
        <v>6105.71</v>
      </c>
      <c r="F20" s="8">
        <v>183.8</v>
      </c>
      <c r="G20" s="8"/>
      <c r="H20" s="8">
        <v>17.29</v>
      </c>
      <c r="I20" s="8">
        <f t="shared" si="0"/>
        <v>6123</v>
      </c>
      <c r="J20" s="8">
        <f t="shared" si="1"/>
        <v>201.09</v>
      </c>
    </row>
    <row r="21" spans="1:10" x14ac:dyDescent="0.25">
      <c r="A21" t="s">
        <v>86</v>
      </c>
      <c r="B21" s="6">
        <v>1230003232</v>
      </c>
      <c r="C21" t="s">
        <v>23</v>
      </c>
      <c r="E21" s="8">
        <v>0.14000000000000001</v>
      </c>
      <c r="F21" s="8"/>
      <c r="G21" s="8"/>
      <c r="H21" s="8">
        <v>0</v>
      </c>
      <c r="I21" s="8">
        <f t="shared" si="0"/>
        <v>0.14000000000000001</v>
      </c>
      <c r="J21" s="8">
        <f t="shared" si="1"/>
        <v>0</v>
      </c>
    </row>
    <row r="22" spans="1:10" x14ac:dyDescent="0.25">
      <c r="A22" t="s">
        <v>87</v>
      </c>
      <c r="B22" s="6">
        <v>1230003244</v>
      </c>
      <c r="C22" t="s">
        <v>24</v>
      </c>
      <c r="D22" t="s">
        <v>138</v>
      </c>
      <c r="E22" s="8">
        <v>11.79</v>
      </c>
      <c r="F22" s="8"/>
      <c r="G22" s="8"/>
      <c r="H22" s="8">
        <v>0</v>
      </c>
      <c r="I22" s="8">
        <f t="shared" si="0"/>
        <v>11.79</v>
      </c>
      <c r="J22" s="8">
        <f t="shared" si="1"/>
        <v>0</v>
      </c>
    </row>
    <row r="23" spans="1:10" x14ac:dyDescent="0.25">
      <c r="A23" t="s">
        <v>88</v>
      </c>
      <c r="B23" s="6">
        <v>1230003244</v>
      </c>
      <c r="C23" t="s">
        <v>150</v>
      </c>
      <c r="D23" t="s">
        <v>138</v>
      </c>
      <c r="E23" s="8">
        <v>45962.78</v>
      </c>
      <c r="F23" s="8">
        <v>1352.04</v>
      </c>
      <c r="G23" s="8"/>
      <c r="H23" s="8">
        <v>130.13999999999999</v>
      </c>
      <c r="I23" s="8">
        <f t="shared" si="0"/>
        <v>46092.92</v>
      </c>
      <c r="J23" s="8">
        <f t="shared" si="1"/>
        <v>1482.1799999999998</v>
      </c>
    </row>
    <row r="24" spans="1:10" x14ac:dyDescent="0.25">
      <c r="A24" t="s">
        <v>89</v>
      </c>
      <c r="B24" s="6">
        <v>1230003245</v>
      </c>
      <c r="C24" t="s">
        <v>25</v>
      </c>
      <c r="D24" t="s">
        <v>141</v>
      </c>
      <c r="E24" s="8">
        <v>29408.87</v>
      </c>
      <c r="F24" s="8">
        <v>885.32</v>
      </c>
      <c r="G24" s="8">
        <v>-9180</v>
      </c>
      <c r="H24" s="8">
        <v>80.680000000000007</v>
      </c>
      <c r="I24" s="8">
        <f t="shared" si="0"/>
        <v>20309.55</v>
      </c>
      <c r="J24" s="8">
        <f t="shared" si="1"/>
        <v>966</v>
      </c>
    </row>
    <row r="25" spans="1:10" x14ac:dyDescent="0.25">
      <c r="A25" t="s">
        <v>90</v>
      </c>
      <c r="B25" s="6">
        <v>1230003246</v>
      </c>
      <c r="C25" t="s">
        <v>26</v>
      </c>
      <c r="D25" t="s">
        <v>141</v>
      </c>
      <c r="E25" s="8">
        <v>253.57</v>
      </c>
      <c r="F25" s="8">
        <v>7.63</v>
      </c>
      <c r="G25" s="8"/>
      <c r="H25" s="8">
        <v>0.72</v>
      </c>
      <c r="I25" s="8">
        <f t="shared" si="0"/>
        <v>254.29</v>
      </c>
      <c r="J25" s="8">
        <f t="shared" si="1"/>
        <v>8.35</v>
      </c>
    </row>
    <row r="26" spans="1:10" x14ac:dyDescent="0.25">
      <c r="A26" t="s">
        <v>91</v>
      </c>
      <c r="B26" s="6">
        <v>1230003247</v>
      </c>
      <c r="C26" t="s">
        <v>27</v>
      </c>
      <c r="D26" t="s">
        <v>138</v>
      </c>
      <c r="E26" s="8">
        <v>453056.15</v>
      </c>
      <c r="F26" s="8">
        <v>13564.53</v>
      </c>
      <c r="G26" s="8">
        <v>12500</v>
      </c>
      <c r="H26" s="8">
        <v>1282.8599999999999</v>
      </c>
      <c r="I26" s="8">
        <f t="shared" si="0"/>
        <v>466839.01</v>
      </c>
      <c r="J26" s="8">
        <f t="shared" si="1"/>
        <v>14847.390000000001</v>
      </c>
    </row>
    <row r="27" spans="1:10" x14ac:dyDescent="0.25">
      <c r="A27" t="s">
        <v>92</v>
      </c>
      <c r="B27" s="6">
        <v>1230003248</v>
      </c>
      <c r="C27" t="s">
        <v>151</v>
      </c>
      <c r="D27" t="s">
        <v>138</v>
      </c>
      <c r="E27" s="8">
        <v>68480.38</v>
      </c>
      <c r="F27" s="8">
        <v>2061.54</v>
      </c>
      <c r="G27" s="8"/>
      <c r="H27" s="8">
        <v>193.91</v>
      </c>
      <c r="I27" s="8">
        <f>E27+G27+H27</f>
        <v>68674.290000000008</v>
      </c>
      <c r="J27" s="8">
        <f t="shared" si="1"/>
        <v>2255.4499999999998</v>
      </c>
    </row>
    <row r="28" spans="1:10" x14ac:dyDescent="0.25">
      <c r="A28" t="s">
        <v>93</v>
      </c>
      <c r="B28" s="6" t="s">
        <v>135</v>
      </c>
      <c r="C28" t="s">
        <v>133</v>
      </c>
      <c r="D28" t="s">
        <v>138</v>
      </c>
      <c r="E28" s="8">
        <v>19686.099999999999</v>
      </c>
      <c r="F28" s="8">
        <v>585.72</v>
      </c>
      <c r="G28" s="8">
        <v>1538</v>
      </c>
      <c r="H28" s="8">
        <v>55.78</v>
      </c>
      <c r="I28" s="8">
        <v>21279.88</v>
      </c>
      <c r="J28" s="8">
        <f t="shared" si="1"/>
        <v>641.5</v>
      </c>
    </row>
    <row r="29" spans="1:10" x14ac:dyDescent="0.25">
      <c r="A29" t="s">
        <v>94</v>
      </c>
      <c r="B29" s="6">
        <v>1230003250</v>
      </c>
      <c r="C29" t="s">
        <v>28</v>
      </c>
      <c r="D29" t="s">
        <v>142</v>
      </c>
      <c r="E29" s="8">
        <v>13011.94</v>
      </c>
      <c r="F29" s="8">
        <v>391.71</v>
      </c>
      <c r="G29" s="8"/>
      <c r="H29" s="8">
        <v>36.840000000000003</v>
      </c>
      <c r="I29" s="8">
        <f t="shared" si="0"/>
        <v>13048.78</v>
      </c>
      <c r="J29" s="8">
        <f t="shared" si="1"/>
        <v>428.54999999999995</v>
      </c>
    </row>
    <row r="30" spans="1:10" x14ac:dyDescent="0.25">
      <c r="A30" t="s">
        <v>95</v>
      </c>
      <c r="B30" s="6">
        <v>1230003251</v>
      </c>
      <c r="C30" t="s">
        <v>29</v>
      </c>
      <c r="D30" t="s">
        <v>138</v>
      </c>
      <c r="E30" s="8">
        <v>15941.33</v>
      </c>
      <c r="F30" s="8">
        <v>479.9</v>
      </c>
      <c r="G30" s="8"/>
      <c r="H30" s="8">
        <v>45.14</v>
      </c>
      <c r="I30" s="8">
        <f t="shared" si="0"/>
        <v>15986.47</v>
      </c>
      <c r="J30" s="8">
        <f t="shared" si="1"/>
        <v>525.04</v>
      </c>
    </row>
    <row r="31" spans="1:10" x14ac:dyDescent="0.25">
      <c r="A31" t="s">
        <v>96</v>
      </c>
      <c r="B31" s="6">
        <v>1230003252</v>
      </c>
      <c r="C31" t="s">
        <v>30</v>
      </c>
      <c r="D31" t="s">
        <v>138</v>
      </c>
      <c r="E31" s="8">
        <v>42821.63</v>
      </c>
      <c r="F31" s="8">
        <v>1289.1199999999999</v>
      </c>
      <c r="G31" s="8"/>
      <c r="H31" s="8">
        <v>121.25</v>
      </c>
      <c r="I31" s="8">
        <f t="shared" si="0"/>
        <v>42942.879999999997</v>
      </c>
      <c r="J31" s="8">
        <f t="shared" si="1"/>
        <v>1410.37</v>
      </c>
    </row>
    <row r="32" spans="1:10" x14ac:dyDescent="0.25">
      <c r="A32" t="s">
        <v>129</v>
      </c>
      <c r="B32" s="6">
        <v>1230003386</v>
      </c>
      <c r="C32" t="s">
        <v>130</v>
      </c>
      <c r="D32" t="s">
        <v>141</v>
      </c>
      <c r="E32" s="8">
        <v>9016.17</v>
      </c>
      <c r="F32" s="8">
        <v>271.42</v>
      </c>
      <c r="G32" s="8"/>
      <c r="H32" s="8">
        <v>25.53</v>
      </c>
      <c r="I32" s="8">
        <f t="shared" si="0"/>
        <v>9041.7000000000007</v>
      </c>
      <c r="J32" s="8">
        <f t="shared" si="1"/>
        <v>296.95000000000005</v>
      </c>
    </row>
    <row r="33" spans="1:11" x14ac:dyDescent="0.25">
      <c r="A33" t="s">
        <v>131</v>
      </c>
      <c r="B33" s="6">
        <v>1230003387</v>
      </c>
      <c r="C33" t="s">
        <v>132</v>
      </c>
      <c r="D33" t="s">
        <v>141</v>
      </c>
      <c r="E33" s="8"/>
      <c r="F33" s="8"/>
      <c r="G33" s="8"/>
      <c r="H33" s="8"/>
      <c r="I33" s="8">
        <f t="shared" si="0"/>
        <v>0</v>
      </c>
      <c r="J33" s="8">
        <f t="shared" si="1"/>
        <v>0</v>
      </c>
    </row>
    <row r="34" spans="1:11" x14ac:dyDescent="0.25">
      <c r="A34" t="s">
        <v>146</v>
      </c>
      <c r="B34" s="6">
        <v>2230005727</v>
      </c>
      <c r="C34" t="s">
        <v>147</v>
      </c>
      <c r="D34" t="s">
        <v>138</v>
      </c>
      <c r="E34" s="8">
        <v>10120.42</v>
      </c>
      <c r="F34" s="8">
        <v>266.91000000000003</v>
      </c>
      <c r="G34" s="8"/>
      <c r="H34" s="8">
        <v>26.65</v>
      </c>
      <c r="I34" s="8">
        <f t="shared" si="0"/>
        <v>10147.07</v>
      </c>
      <c r="J34" s="8">
        <f t="shared" si="1"/>
        <v>293.56</v>
      </c>
    </row>
    <row r="35" spans="1:11" x14ac:dyDescent="0.25">
      <c r="A35" t="s">
        <v>152</v>
      </c>
      <c r="B35" s="6">
        <v>2230006728</v>
      </c>
      <c r="C35" t="s">
        <v>158</v>
      </c>
      <c r="D35" t="s">
        <v>141</v>
      </c>
      <c r="E35" s="8">
        <v>10388.64</v>
      </c>
      <c r="F35" s="8">
        <v>302.95999999999998</v>
      </c>
      <c r="G35" s="8"/>
      <c r="H35" s="8">
        <v>29.42</v>
      </c>
      <c r="I35" s="8">
        <f t="shared" si="0"/>
        <v>10418.06</v>
      </c>
      <c r="J35" s="8">
        <f t="shared" si="1"/>
        <v>332.38</v>
      </c>
    </row>
    <row r="36" spans="1:11" x14ac:dyDescent="0.25">
      <c r="A36" t="s">
        <v>154</v>
      </c>
      <c r="B36" s="6">
        <v>2230006872</v>
      </c>
      <c r="C36" t="s">
        <v>155</v>
      </c>
      <c r="D36" t="s">
        <v>138</v>
      </c>
      <c r="E36" s="8">
        <v>15477.88</v>
      </c>
      <c r="F36" s="8">
        <v>430.6</v>
      </c>
      <c r="G36" s="8"/>
      <c r="H36" s="8">
        <v>45.29</v>
      </c>
      <c r="I36" s="8">
        <f t="shared" si="0"/>
        <v>15523.17</v>
      </c>
      <c r="J36" s="8">
        <f t="shared" si="1"/>
        <v>475.89000000000004</v>
      </c>
    </row>
    <row r="37" spans="1:11" x14ac:dyDescent="0.25">
      <c r="A37" t="s">
        <v>156</v>
      </c>
      <c r="B37" s="6">
        <v>2230006873</v>
      </c>
      <c r="C37" t="s">
        <v>157</v>
      </c>
      <c r="D37" t="s">
        <v>138</v>
      </c>
      <c r="E37" s="8">
        <v>6480.98</v>
      </c>
      <c r="F37" s="8">
        <v>193.45</v>
      </c>
      <c r="G37" s="8"/>
      <c r="H37" s="8">
        <v>18.97</v>
      </c>
      <c r="I37" s="8">
        <f t="shared" si="0"/>
        <v>6499.95</v>
      </c>
      <c r="J37" s="8">
        <f t="shared" si="1"/>
        <v>212.42</v>
      </c>
    </row>
    <row r="38" spans="1:11" x14ac:dyDescent="0.25">
      <c r="A38" t="s">
        <v>161</v>
      </c>
      <c r="B38" s="6">
        <v>4500007762</v>
      </c>
      <c r="C38" t="s">
        <v>159</v>
      </c>
      <c r="D38" t="s">
        <v>141</v>
      </c>
      <c r="E38" s="8">
        <v>11693.59</v>
      </c>
      <c r="F38" s="8">
        <v>396.04</v>
      </c>
      <c r="G38" s="8"/>
      <c r="H38" s="8">
        <v>33.11</v>
      </c>
      <c r="I38" s="8">
        <f t="shared" ref="I38:I41" si="2">E38+G38+H38</f>
        <v>11726.7</v>
      </c>
      <c r="J38" s="8">
        <f t="shared" ref="J38:J41" si="3">F38+H38</f>
        <v>429.15000000000003</v>
      </c>
    </row>
    <row r="39" spans="1:11" x14ac:dyDescent="0.25">
      <c r="A39" t="s">
        <v>162</v>
      </c>
      <c r="B39" s="6">
        <v>4500007788</v>
      </c>
      <c r="C39" t="s">
        <v>160</v>
      </c>
      <c r="D39" t="s">
        <v>141</v>
      </c>
      <c r="E39" s="8">
        <v>7463.48</v>
      </c>
      <c r="F39" s="8">
        <v>169.42</v>
      </c>
      <c r="G39" s="8"/>
      <c r="H39" s="8">
        <v>21.13</v>
      </c>
      <c r="I39" s="8">
        <f t="shared" si="2"/>
        <v>7484.61</v>
      </c>
      <c r="J39" s="8">
        <f t="shared" si="3"/>
        <v>190.54999999999998</v>
      </c>
    </row>
    <row r="40" spans="1:11" x14ac:dyDescent="0.25">
      <c r="A40" t="s">
        <v>163</v>
      </c>
      <c r="B40" s="6">
        <v>4500010121</v>
      </c>
      <c r="C40" t="s">
        <v>164</v>
      </c>
      <c r="D40" t="s">
        <v>141</v>
      </c>
      <c r="E40" s="8">
        <v>46366.37</v>
      </c>
      <c r="F40" s="8">
        <v>1897.36</v>
      </c>
      <c r="G40" s="8"/>
      <c r="H40" s="8">
        <v>122.05</v>
      </c>
      <c r="I40" s="8">
        <f t="shared" si="2"/>
        <v>46488.420000000006</v>
      </c>
      <c r="J40" s="8">
        <f t="shared" si="3"/>
        <v>2019.4099999999999</v>
      </c>
    </row>
    <row r="41" spans="1:11" x14ac:dyDescent="0.25">
      <c r="B41" s="6">
        <v>4500018553</v>
      </c>
      <c r="C41" t="s">
        <v>165</v>
      </c>
      <c r="D41" t="s">
        <v>141</v>
      </c>
      <c r="E41" s="8">
        <v>51018.71</v>
      </c>
      <c r="F41" s="8">
        <v>1018.71</v>
      </c>
      <c r="G41" s="8"/>
      <c r="H41" s="8">
        <v>149.27000000000001</v>
      </c>
      <c r="I41" s="8">
        <f t="shared" si="2"/>
        <v>51167.979999999996</v>
      </c>
      <c r="J41" s="8">
        <f t="shared" si="3"/>
        <v>1167.98</v>
      </c>
    </row>
    <row r="42" spans="1:11" x14ac:dyDescent="0.25">
      <c r="B42" s="6"/>
      <c r="C42" t="s">
        <v>31</v>
      </c>
      <c r="E42" s="8">
        <f>SUM(E5:E41)</f>
        <v>1619803.9199999995</v>
      </c>
      <c r="F42" s="8">
        <f t="shared" ref="F42:J42" si="4">SUM(F5:F41)</f>
        <v>50218.33</v>
      </c>
      <c r="G42" s="8">
        <f t="shared" si="4"/>
        <v>-31750.080000000002</v>
      </c>
      <c r="H42" s="8">
        <f t="shared" si="4"/>
        <v>4573.6299999999992</v>
      </c>
      <c r="I42" s="8">
        <f t="shared" si="4"/>
        <v>1592627.47</v>
      </c>
      <c r="J42" s="8">
        <f t="shared" si="4"/>
        <v>54791.96</v>
      </c>
    </row>
    <row r="43" spans="1:11" x14ac:dyDescent="0.25">
      <c r="B43" s="6"/>
      <c r="E43" s="8"/>
      <c r="F43" s="8"/>
      <c r="G43" s="8"/>
      <c r="H43" s="8"/>
      <c r="I43" s="8"/>
      <c r="J43" s="8"/>
    </row>
    <row r="44" spans="1:11" x14ac:dyDescent="0.25">
      <c r="B44" s="6"/>
      <c r="E44" s="8"/>
      <c r="F44" s="8"/>
      <c r="G44" s="8"/>
      <c r="H44" s="8"/>
      <c r="I44" s="8"/>
      <c r="J44" s="8"/>
    </row>
    <row r="45" spans="1:11" x14ac:dyDescent="0.25">
      <c r="B45" s="6"/>
      <c r="E45" s="8"/>
      <c r="F45" s="8"/>
      <c r="G45" s="8"/>
      <c r="H45" s="8"/>
      <c r="I45" s="8"/>
      <c r="J45" s="8"/>
    </row>
    <row r="46" spans="1:11" x14ac:dyDescent="0.25">
      <c r="B46" s="6"/>
      <c r="C46" t="s">
        <v>134</v>
      </c>
      <c r="E46" s="8"/>
      <c r="F46" s="8"/>
      <c r="G46" s="8"/>
      <c r="H46" s="8"/>
      <c r="I46" s="8"/>
      <c r="J46" s="8"/>
    </row>
    <row r="47" spans="1:11" ht="15.75" thickBot="1" x14ac:dyDescent="0.3">
      <c r="B47" s="6"/>
      <c r="E47" s="8"/>
      <c r="F47" s="8"/>
      <c r="G47" s="8"/>
      <c r="H47" s="8"/>
      <c r="I47" s="8"/>
      <c r="J47" s="8"/>
      <c r="K47" s="1"/>
    </row>
    <row r="48" spans="1:11" s="5" customFormat="1" ht="15.75" thickBot="1" x14ac:dyDescent="0.3">
      <c r="B48" s="7" t="s">
        <v>0</v>
      </c>
      <c r="C48" s="5" t="s">
        <v>6</v>
      </c>
      <c r="E48" s="5" t="s">
        <v>1</v>
      </c>
      <c r="F48" s="5" t="s">
        <v>2</v>
      </c>
      <c r="G48" s="5" t="s">
        <v>3</v>
      </c>
      <c r="H48" s="5" t="s">
        <v>33</v>
      </c>
      <c r="I48" s="5" t="s">
        <v>4</v>
      </c>
      <c r="J48" s="5" t="s">
        <v>5</v>
      </c>
    </row>
    <row r="49" spans="1:11" ht="15.75" thickBot="1" x14ac:dyDescent="0.3">
      <c r="A49" s="10">
        <v>45291</v>
      </c>
      <c r="C49" s="2" t="s">
        <v>65</v>
      </c>
      <c r="D49" s="1"/>
      <c r="K49" s="1" t="s">
        <v>128</v>
      </c>
    </row>
    <row r="50" spans="1:11" x14ac:dyDescent="0.25">
      <c r="A50" t="s">
        <v>97</v>
      </c>
      <c r="B50" s="6">
        <v>1230003253</v>
      </c>
      <c r="C50" t="s">
        <v>32</v>
      </c>
      <c r="D50" t="s">
        <v>142</v>
      </c>
      <c r="E50" s="8">
        <v>1192.47</v>
      </c>
      <c r="F50" s="8">
        <v>35.9</v>
      </c>
      <c r="G50" s="8"/>
      <c r="H50" s="8">
        <v>3.38</v>
      </c>
      <c r="I50" s="8">
        <f t="shared" ref="I50:I74" si="5">E50+G50+H50</f>
        <v>1195.8500000000001</v>
      </c>
      <c r="J50" s="8">
        <f>F50+H50</f>
        <v>39.28</v>
      </c>
    </row>
    <row r="51" spans="1:11" x14ac:dyDescent="0.25">
      <c r="A51" t="s">
        <v>102</v>
      </c>
      <c r="B51" s="6">
        <v>1230003254</v>
      </c>
      <c r="C51" t="s">
        <v>68</v>
      </c>
      <c r="D51" t="s">
        <v>138</v>
      </c>
      <c r="E51" s="8">
        <v>87561.53</v>
      </c>
      <c r="F51" s="8">
        <v>2591.35</v>
      </c>
      <c r="G51" s="8">
        <v>7500</v>
      </c>
      <c r="H51" s="8">
        <v>247.94</v>
      </c>
      <c r="I51" s="8">
        <f t="shared" si="5"/>
        <v>95309.47</v>
      </c>
      <c r="J51" s="8">
        <f t="shared" ref="J51:J74" si="6">F51+H51</f>
        <v>2839.29</v>
      </c>
    </row>
    <row r="52" spans="1:11" x14ac:dyDescent="0.25">
      <c r="A52" t="s">
        <v>98</v>
      </c>
      <c r="B52" s="6">
        <v>1230003255</v>
      </c>
      <c r="C52" t="s">
        <v>34</v>
      </c>
      <c r="D52" t="s">
        <v>143</v>
      </c>
      <c r="E52" s="8">
        <v>9254.94</v>
      </c>
      <c r="F52" s="8">
        <v>359.26</v>
      </c>
      <c r="G52" s="8"/>
      <c r="H52" s="8">
        <v>26.21</v>
      </c>
      <c r="I52" s="8">
        <f t="shared" si="5"/>
        <v>9281.15</v>
      </c>
      <c r="J52" s="8">
        <f t="shared" si="6"/>
        <v>385.46999999999997</v>
      </c>
    </row>
    <row r="53" spans="1:11" x14ac:dyDescent="0.25">
      <c r="A53" t="s">
        <v>99</v>
      </c>
      <c r="B53" s="6">
        <v>1230003256</v>
      </c>
      <c r="C53" t="s">
        <v>35</v>
      </c>
      <c r="D53" t="s">
        <v>141</v>
      </c>
      <c r="E53" s="8">
        <v>3842.69</v>
      </c>
      <c r="F53" s="8">
        <v>582.25</v>
      </c>
      <c r="G53" s="9"/>
      <c r="H53" s="8">
        <v>10.88</v>
      </c>
      <c r="I53" s="8">
        <f t="shared" si="5"/>
        <v>3853.57</v>
      </c>
      <c r="J53" s="8">
        <f t="shared" si="6"/>
        <v>593.13</v>
      </c>
    </row>
    <row r="54" spans="1:11" x14ac:dyDescent="0.25">
      <c r="A54" t="s">
        <v>100</v>
      </c>
      <c r="B54" s="6">
        <v>1230003257</v>
      </c>
      <c r="C54" t="s">
        <v>153</v>
      </c>
      <c r="D54" t="s">
        <v>143</v>
      </c>
      <c r="E54" s="8">
        <v>56864.11</v>
      </c>
      <c r="F54" s="8">
        <v>1711.85</v>
      </c>
      <c r="G54" s="8"/>
      <c r="H54" s="8">
        <v>161.01</v>
      </c>
      <c r="I54" s="8">
        <f t="shared" si="5"/>
        <v>57025.120000000003</v>
      </c>
      <c r="J54" s="8">
        <f t="shared" si="6"/>
        <v>1872.86</v>
      </c>
    </row>
    <row r="55" spans="1:11" x14ac:dyDescent="0.25">
      <c r="A55" t="s">
        <v>101</v>
      </c>
      <c r="B55" s="6">
        <v>1230003258</v>
      </c>
      <c r="C55" t="s">
        <v>36</v>
      </c>
      <c r="D55" t="s">
        <v>141</v>
      </c>
      <c r="E55" s="8">
        <v>201567.77</v>
      </c>
      <c r="F55" s="8">
        <v>5668.07</v>
      </c>
      <c r="G55" s="8"/>
      <c r="H55" s="8">
        <v>570.36</v>
      </c>
      <c r="I55" s="8">
        <f>E55+G55+H55</f>
        <v>202138.12999999998</v>
      </c>
      <c r="J55" s="8">
        <f t="shared" si="6"/>
        <v>6238.4299999999994</v>
      </c>
    </row>
    <row r="56" spans="1:11" x14ac:dyDescent="0.25">
      <c r="A56" t="s">
        <v>103</v>
      </c>
      <c r="B56" s="6">
        <v>1230003258</v>
      </c>
      <c r="C56" t="s">
        <v>37</v>
      </c>
      <c r="D56" t="s">
        <v>141</v>
      </c>
      <c r="E56" s="8">
        <v>873.4</v>
      </c>
      <c r="F56" s="8">
        <v>27.47</v>
      </c>
      <c r="G56" s="8"/>
      <c r="H56" s="8">
        <v>2.87</v>
      </c>
      <c r="I56" s="8">
        <f>E56+G56+H56</f>
        <v>876.27</v>
      </c>
      <c r="J56" s="8">
        <f t="shared" si="6"/>
        <v>30.34</v>
      </c>
    </row>
    <row r="57" spans="1:11" x14ac:dyDescent="0.25">
      <c r="A57" t="s">
        <v>104</v>
      </c>
      <c r="B57" s="6">
        <v>1230003259</v>
      </c>
      <c r="C57" t="s">
        <v>38</v>
      </c>
      <c r="D57" t="s">
        <v>142</v>
      </c>
      <c r="E57" s="8">
        <v>690.64</v>
      </c>
      <c r="F57" s="8">
        <v>20.78</v>
      </c>
      <c r="G57" s="8"/>
      <c r="H57" s="8">
        <v>1.96</v>
      </c>
      <c r="I57" s="8">
        <f>E57+G57+H57</f>
        <v>692.6</v>
      </c>
      <c r="J57" s="8">
        <f t="shared" si="6"/>
        <v>22.740000000000002</v>
      </c>
    </row>
    <row r="58" spans="1:11" x14ac:dyDescent="0.25">
      <c r="A58" t="s">
        <v>105</v>
      </c>
      <c r="B58" s="6">
        <v>1230003260</v>
      </c>
      <c r="C58" t="s">
        <v>39</v>
      </c>
      <c r="D58" t="s">
        <v>142</v>
      </c>
      <c r="E58" s="8">
        <v>36287.360000000001</v>
      </c>
      <c r="F58" s="8">
        <v>1092.4000000000001</v>
      </c>
      <c r="G58" s="8"/>
      <c r="H58" s="8">
        <v>102.75</v>
      </c>
      <c r="I58" s="8">
        <f t="shared" si="5"/>
        <v>36390.11</v>
      </c>
      <c r="J58" s="8">
        <f t="shared" si="6"/>
        <v>1195.1500000000001</v>
      </c>
    </row>
    <row r="59" spans="1:11" x14ac:dyDescent="0.25">
      <c r="A59" t="s">
        <v>106</v>
      </c>
      <c r="B59" s="6">
        <v>1230003261</v>
      </c>
      <c r="C59" t="s">
        <v>40</v>
      </c>
      <c r="D59" t="s">
        <v>142</v>
      </c>
      <c r="E59" s="8">
        <v>20373.3</v>
      </c>
      <c r="F59" s="8">
        <v>613.33000000000004</v>
      </c>
      <c r="G59" s="8"/>
      <c r="H59" s="8">
        <v>57.69</v>
      </c>
      <c r="I59" s="8">
        <f t="shared" si="5"/>
        <v>20430.989999999998</v>
      </c>
      <c r="J59" s="8">
        <f t="shared" si="6"/>
        <v>671.02</v>
      </c>
    </row>
    <row r="60" spans="1:11" x14ac:dyDescent="0.25">
      <c r="A60" t="s">
        <v>107</v>
      </c>
      <c r="B60" s="6">
        <v>1230003262</v>
      </c>
      <c r="C60" t="s">
        <v>41</v>
      </c>
      <c r="D60" t="s">
        <v>142</v>
      </c>
      <c r="E60" s="8">
        <v>1091.07</v>
      </c>
      <c r="F60" s="8">
        <v>32.840000000000003</v>
      </c>
      <c r="G60" s="8"/>
      <c r="H60" s="8">
        <v>3.09</v>
      </c>
      <c r="I60" s="8">
        <f t="shared" si="5"/>
        <v>1094.1599999999999</v>
      </c>
      <c r="J60" s="8">
        <f t="shared" si="6"/>
        <v>35.930000000000007</v>
      </c>
    </row>
    <row r="61" spans="1:11" x14ac:dyDescent="0.25">
      <c r="A61" t="s">
        <v>108</v>
      </c>
      <c r="B61" s="6">
        <v>1230003263</v>
      </c>
      <c r="C61" t="s">
        <v>42</v>
      </c>
      <c r="D61" t="s">
        <v>142</v>
      </c>
      <c r="E61" s="8">
        <v>4895.12</v>
      </c>
      <c r="F61" s="8">
        <v>147.36000000000001</v>
      </c>
      <c r="G61" s="8"/>
      <c r="H61" s="8">
        <v>13.86</v>
      </c>
      <c r="I61" s="8">
        <f t="shared" si="5"/>
        <v>4908.9799999999996</v>
      </c>
      <c r="J61" s="8">
        <f t="shared" si="6"/>
        <v>161.22000000000003</v>
      </c>
    </row>
    <row r="62" spans="1:11" x14ac:dyDescent="0.25">
      <c r="A62" t="s">
        <v>109</v>
      </c>
      <c r="B62" s="6">
        <v>1230003264</v>
      </c>
      <c r="C62" t="s">
        <v>43</v>
      </c>
      <c r="D62" t="s">
        <v>142</v>
      </c>
      <c r="E62" s="8">
        <v>14316.01</v>
      </c>
      <c r="F62" s="8">
        <v>430.97</v>
      </c>
      <c r="G62" s="8"/>
      <c r="H62" s="8">
        <v>40.54</v>
      </c>
      <c r="I62" s="8">
        <f t="shared" si="5"/>
        <v>14356.550000000001</v>
      </c>
      <c r="J62" s="8">
        <f t="shared" si="6"/>
        <v>471.51000000000005</v>
      </c>
    </row>
    <row r="63" spans="1:11" x14ac:dyDescent="0.25">
      <c r="A63" t="s">
        <v>110</v>
      </c>
      <c r="B63" s="6">
        <v>1230003265</v>
      </c>
      <c r="C63" t="s">
        <v>44</v>
      </c>
      <c r="D63" t="s">
        <v>142</v>
      </c>
      <c r="E63" s="8">
        <v>345303.89</v>
      </c>
      <c r="F63" s="8">
        <v>9697.2099999999991</v>
      </c>
      <c r="G63" s="8"/>
      <c r="H63" s="8">
        <v>977.76</v>
      </c>
      <c r="I63" s="8">
        <f t="shared" si="5"/>
        <v>346281.65</v>
      </c>
      <c r="J63" s="8">
        <f t="shared" si="6"/>
        <v>10674.97</v>
      </c>
    </row>
    <row r="64" spans="1:11" x14ac:dyDescent="0.25">
      <c r="A64" t="s">
        <v>111</v>
      </c>
      <c r="B64" s="6">
        <v>1230003266</v>
      </c>
      <c r="C64" t="s">
        <v>45</v>
      </c>
      <c r="D64" t="s">
        <v>142</v>
      </c>
      <c r="E64" s="8">
        <v>110546.51</v>
      </c>
      <c r="F64" s="8">
        <v>2829.43</v>
      </c>
      <c r="G64" s="8"/>
      <c r="H64" s="8">
        <v>313.02</v>
      </c>
      <c r="I64" s="8">
        <f t="shared" si="5"/>
        <v>110859.53</v>
      </c>
      <c r="J64" s="8">
        <f t="shared" si="6"/>
        <v>3142.45</v>
      </c>
    </row>
    <row r="65" spans="1:11" x14ac:dyDescent="0.25">
      <c r="A65" t="s">
        <v>112</v>
      </c>
      <c r="B65" s="6">
        <v>1230003267</v>
      </c>
      <c r="C65" t="s">
        <v>46</v>
      </c>
      <c r="D65" t="s">
        <v>142</v>
      </c>
      <c r="E65" s="8">
        <v>538.73</v>
      </c>
      <c r="F65" s="8">
        <v>16.21</v>
      </c>
      <c r="G65" s="8"/>
      <c r="H65" s="8">
        <v>1.53</v>
      </c>
      <c r="I65" s="8">
        <f t="shared" si="5"/>
        <v>540.26</v>
      </c>
      <c r="J65" s="8">
        <f t="shared" si="6"/>
        <v>17.740000000000002</v>
      </c>
    </row>
    <row r="66" spans="1:11" x14ac:dyDescent="0.25">
      <c r="A66" t="s">
        <v>113</v>
      </c>
      <c r="B66" s="6">
        <v>1230003268</v>
      </c>
      <c r="C66" t="s">
        <v>47</v>
      </c>
      <c r="D66" t="s">
        <v>142</v>
      </c>
      <c r="E66" s="8">
        <v>2336.73</v>
      </c>
      <c r="F66" s="8">
        <v>70.34</v>
      </c>
      <c r="G66" s="8"/>
      <c r="H66" s="8">
        <v>6.61</v>
      </c>
      <c r="I66" s="8">
        <f t="shared" si="5"/>
        <v>2343.34</v>
      </c>
      <c r="J66" s="8">
        <f t="shared" si="6"/>
        <v>76.95</v>
      </c>
    </row>
    <row r="67" spans="1:11" x14ac:dyDescent="0.25">
      <c r="A67" t="s">
        <v>114</v>
      </c>
      <c r="B67" s="6">
        <v>1230003269</v>
      </c>
      <c r="C67" t="s">
        <v>48</v>
      </c>
      <c r="D67" t="s">
        <v>142</v>
      </c>
      <c r="E67" s="8">
        <v>2327.4699999999998</v>
      </c>
      <c r="F67" s="8">
        <v>70.2</v>
      </c>
      <c r="G67" s="8"/>
      <c r="H67" s="8">
        <v>6.81</v>
      </c>
      <c r="I67" s="8">
        <f t="shared" si="5"/>
        <v>2334.2799999999997</v>
      </c>
      <c r="J67" s="8">
        <f t="shared" si="6"/>
        <v>77.010000000000005</v>
      </c>
    </row>
    <row r="68" spans="1:11" x14ac:dyDescent="0.25">
      <c r="A68" t="s">
        <v>115</v>
      </c>
      <c r="B68" s="6">
        <v>1230003270</v>
      </c>
      <c r="C68" t="s">
        <v>49</v>
      </c>
      <c r="D68" t="s">
        <v>141</v>
      </c>
      <c r="E68" s="8">
        <v>7129.05</v>
      </c>
      <c r="F68" s="8">
        <v>214.62</v>
      </c>
      <c r="G68" s="8"/>
      <c r="H68" s="8">
        <v>20.18</v>
      </c>
      <c r="I68" s="8">
        <f t="shared" si="5"/>
        <v>7149.2300000000005</v>
      </c>
      <c r="J68" s="8">
        <f t="shared" si="6"/>
        <v>234.8</v>
      </c>
    </row>
    <row r="69" spans="1:11" x14ac:dyDescent="0.25">
      <c r="A69" t="s">
        <v>116</v>
      </c>
      <c r="B69" s="6">
        <v>1230003271</v>
      </c>
      <c r="C69" t="s">
        <v>50</v>
      </c>
      <c r="E69" s="8">
        <v>0</v>
      </c>
      <c r="F69" s="8"/>
      <c r="G69" s="8"/>
      <c r="H69" s="8">
        <v>0</v>
      </c>
      <c r="I69" s="8">
        <f t="shared" si="5"/>
        <v>0</v>
      </c>
      <c r="J69" s="8">
        <f t="shared" si="6"/>
        <v>0</v>
      </c>
    </row>
    <row r="70" spans="1:11" x14ac:dyDescent="0.25">
      <c r="A70" t="s">
        <v>117</v>
      </c>
      <c r="B70" s="6">
        <v>1230003272</v>
      </c>
      <c r="C70" t="s">
        <v>51</v>
      </c>
      <c r="D70" t="s">
        <v>138</v>
      </c>
      <c r="E70" s="8">
        <v>28992.57</v>
      </c>
      <c r="F70" s="8">
        <v>860.91</v>
      </c>
      <c r="G70" s="8">
        <v>2000</v>
      </c>
      <c r="H70" s="8">
        <v>82.09</v>
      </c>
      <c r="I70" s="8">
        <f t="shared" si="5"/>
        <v>31074.66</v>
      </c>
      <c r="J70" s="8">
        <f t="shared" si="6"/>
        <v>943</v>
      </c>
    </row>
    <row r="71" spans="1:11" x14ac:dyDescent="0.25">
      <c r="A71" t="s">
        <v>118</v>
      </c>
      <c r="B71" s="6">
        <v>1230003273</v>
      </c>
      <c r="C71" t="s">
        <v>52</v>
      </c>
      <c r="D71" t="s">
        <v>138</v>
      </c>
      <c r="E71" s="8">
        <v>27575.53</v>
      </c>
      <c r="F71" s="8">
        <v>830.13</v>
      </c>
      <c r="G71" s="8"/>
      <c r="H71" s="8">
        <v>78.08</v>
      </c>
      <c r="I71" s="8">
        <f t="shared" si="5"/>
        <v>27653.61</v>
      </c>
      <c r="J71" s="8">
        <f t="shared" si="6"/>
        <v>908.21</v>
      </c>
    </row>
    <row r="72" spans="1:11" x14ac:dyDescent="0.25">
      <c r="A72" t="s">
        <v>119</v>
      </c>
      <c r="B72" s="6">
        <v>1230003274</v>
      </c>
      <c r="C72" t="s">
        <v>53</v>
      </c>
      <c r="D72" t="s">
        <v>138</v>
      </c>
      <c r="E72" s="8">
        <v>153778.96</v>
      </c>
      <c r="F72" s="8">
        <v>4629.3900000000003</v>
      </c>
      <c r="G72" s="8">
        <v>10000</v>
      </c>
      <c r="H72" s="8">
        <v>435.44</v>
      </c>
      <c r="I72" s="8">
        <f t="shared" si="5"/>
        <v>164214.39999999999</v>
      </c>
      <c r="J72" s="8">
        <f t="shared" si="6"/>
        <v>5064.83</v>
      </c>
    </row>
    <row r="73" spans="1:11" x14ac:dyDescent="0.25">
      <c r="A73" t="s">
        <v>120</v>
      </c>
      <c r="B73" s="6">
        <v>1230003275</v>
      </c>
      <c r="C73" t="s">
        <v>54</v>
      </c>
      <c r="D73" t="s">
        <v>142</v>
      </c>
      <c r="E73" s="8">
        <v>21354.76</v>
      </c>
      <c r="F73" s="8">
        <v>642.87</v>
      </c>
      <c r="G73" s="8"/>
      <c r="H73" s="8">
        <v>60.46</v>
      </c>
      <c r="I73" s="8">
        <f t="shared" si="5"/>
        <v>21415.219999999998</v>
      </c>
      <c r="J73" s="8">
        <f t="shared" si="6"/>
        <v>703.33</v>
      </c>
    </row>
    <row r="74" spans="1:11" x14ac:dyDescent="0.25">
      <c r="A74" t="s">
        <v>121</v>
      </c>
      <c r="B74" s="6">
        <v>1230003276</v>
      </c>
      <c r="C74" t="s">
        <v>55</v>
      </c>
      <c r="D74" t="s">
        <v>142</v>
      </c>
      <c r="E74" s="8">
        <v>24800.14</v>
      </c>
      <c r="F74" s="8">
        <v>746.58</v>
      </c>
      <c r="G74" s="8"/>
      <c r="H74" s="8">
        <v>70.22</v>
      </c>
      <c r="I74" s="8">
        <f t="shared" si="5"/>
        <v>24870.36</v>
      </c>
      <c r="J74" s="8">
        <f t="shared" si="6"/>
        <v>816.80000000000007</v>
      </c>
    </row>
    <row r="75" spans="1:11" x14ac:dyDescent="0.25">
      <c r="A75" t="s">
        <v>136</v>
      </c>
      <c r="B75" s="6">
        <v>1230003757</v>
      </c>
      <c r="C75" t="s">
        <v>137</v>
      </c>
      <c r="D75" t="s">
        <v>141</v>
      </c>
      <c r="E75" s="8">
        <v>1894.74</v>
      </c>
      <c r="F75" s="8">
        <v>54.77</v>
      </c>
      <c r="G75" s="8"/>
      <c r="H75" s="8">
        <v>5.54</v>
      </c>
      <c r="I75" s="8">
        <f>E75+G75+H75</f>
        <v>1900.28</v>
      </c>
      <c r="J75" s="8">
        <f>F75+H75</f>
        <v>60.31</v>
      </c>
    </row>
    <row r="76" spans="1:11" x14ac:dyDescent="0.25">
      <c r="A76" t="s">
        <v>144</v>
      </c>
      <c r="B76" s="6">
        <v>2230005525</v>
      </c>
      <c r="C76" t="s">
        <v>145</v>
      </c>
      <c r="D76" t="s">
        <v>141</v>
      </c>
      <c r="E76" s="8">
        <v>5957.83</v>
      </c>
      <c r="F76" s="8">
        <v>539.61</v>
      </c>
      <c r="G76" s="8"/>
      <c r="H76" s="8">
        <v>21.6</v>
      </c>
      <c r="I76" s="8">
        <f>E76+G76+H76</f>
        <v>5979.43</v>
      </c>
      <c r="J76" s="8">
        <f>F76+H76</f>
        <v>561.21</v>
      </c>
    </row>
    <row r="77" spans="1:11" x14ac:dyDescent="0.25">
      <c r="A77" t="s">
        <v>148</v>
      </c>
      <c r="B77" s="6">
        <v>2230006305</v>
      </c>
      <c r="C77" t="s">
        <v>149</v>
      </c>
      <c r="D77" t="s">
        <v>141</v>
      </c>
      <c r="E77" s="8">
        <v>6740.99</v>
      </c>
      <c r="F77" s="8">
        <v>204.35</v>
      </c>
      <c r="G77" s="8"/>
      <c r="H77" s="8">
        <v>19.73</v>
      </c>
      <c r="I77" s="8">
        <f>E77+G77+H77</f>
        <v>6760.7199999999993</v>
      </c>
      <c r="J77" s="8">
        <f>F77+H77</f>
        <v>224.07999999999998</v>
      </c>
    </row>
    <row r="78" spans="1:11" x14ac:dyDescent="0.25">
      <c r="B78" s="6"/>
      <c r="C78" t="s">
        <v>73</v>
      </c>
      <c r="E78" s="8" t="s">
        <v>73</v>
      </c>
      <c r="F78" s="8"/>
      <c r="G78" s="8"/>
      <c r="H78" s="8"/>
      <c r="I78" s="8"/>
      <c r="J78" s="8"/>
    </row>
    <row r="79" spans="1:11" x14ac:dyDescent="0.25">
      <c r="B79" s="6"/>
      <c r="C79" t="s">
        <v>31</v>
      </c>
      <c r="E79" s="8">
        <f t="shared" ref="E79:J79" si="7">SUM(E50:E78)</f>
        <v>1178088.31</v>
      </c>
      <c r="F79" s="8">
        <f t="shared" si="7"/>
        <v>34720.449999999997</v>
      </c>
      <c r="G79" s="8">
        <f t="shared" si="7"/>
        <v>19500</v>
      </c>
      <c r="H79" s="8">
        <f t="shared" si="7"/>
        <v>3341.6099999999997</v>
      </c>
      <c r="I79" s="8">
        <f t="shared" si="7"/>
        <v>1200929.92</v>
      </c>
      <c r="J79" s="8">
        <f t="shared" si="7"/>
        <v>38062.06</v>
      </c>
    </row>
    <row r="80" spans="1:11" ht="15.75" thickBot="1" x14ac:dyDescent="0.3">
      <c r="B80" s="6"/>
      <c r="K80" s="1"/>
    </row>
    <row r="81" spans="1:10" s="5" customFormat="1" ht="15.75" thickBot="1" x14ac:dyDescent="0.3">
      <c r="B81" s="7" t="s">
        <v>0</v>
      </c>
      <c r="C81" s="5" t="s">
        <v>6</v>
      </c>
      <c r="E81" s="5" t="s">
        <v>1</v>
      </c>
      <c r="F81" s="5" t="s">
        <v>2</v>
      </c>
      <c r="G81" s="5" t="s">
        <v>3</v>
      </c>
      <c r="H81" s="5" t="s">
        <v>33</v>
      </c>
      <c r="I81" s="5" t="s">
        <v>4</v>
      </c>
      <c r="J81" s="5" t="s">
        <v>5</v>
      </c>
    </row>
    <row r="82" spans="1:10" ht="15.75" thickBot="1" x14ac:dyDescent="0.3">
      <c r="A82" s="10">
        <v>45291</v>
      </c>
      <c r="C82" s="2" t="s">
        <v>57</v>
      </c>
      <c r="D82" s="1"/>
    </row>
    <row r="83" spans="1:10" x14ac:dyDescent="0.25">
      <c r="A83" t="s">
        <v>122</v>
      </c>
      <c r="B83" s="6">
        <v>1230003277</v>
      </c>
      <c r="C83" t="s">
        <v>58</v>
      </c>
      <c r="D83" t="s">
        <v>138</v>
      </c>
      <c r="E83" s="8">
        <v>3075.14</v>
      </c>
      <c r="F83" s="8">
        <v>102.25</v>
      </c>
      <c r="G83" s="8"/>
      <c r="H83" s="8">
        <v>8.7100000000000009</v>
      </c>
      <c r="I83" s="8">
        <f>E83+G83+H83</f>
        <v>3083.85</v>
      </c>
      <c r="J83" s="8">
        <f>F83+H83</f>
        <v>110.96000000000001</v>
      </c>
    </row>
    <row r="84" spans="1:10" x14ac:dyDescent="0.25">
      <c r="A84" t="s">
        <v>123</v>
      </c>
      <c r="B84" s="6">
        <v>1230003278</v>
      </c>
      <c r="C84" t="s">
        <v>59</v>
      </c>
      <c r="D84" t="s">
        <v>138</v>
      </c>
      <c r="E84" s="8">
        <v>434.9</v>
      </c>
      <c r="F84" s="8">
        <v>13.36</v>
      </c>
      <c r="G84" s="8"/>
      <c r="H84" s="8">
        <v>1.21</v>
      </c>
      <c r="I84" s="8">
        <f t="shared" ref="I84:I87" si="8">E84+G84+H84</f>
        <v>436.10999999999996</v>
      </c>
      <c r="J84" s="8">
        <f t="shared" ref="J84:J87" si="9">F84+H84</f>
        <v>14.57</v>
      </c>
    </row>
    <row r="85" spans="1:10" x14ac:dyDescent="0.25">
      <c r="A85" t="s">
        <v>124</v>
      </c>
      <c r="B85" s="6">
        <v>1230003279</v>
      </c>
      <c r="C85" t="s">
        <v>60</v>
      </c>
      <c r="D85" t="s">
        <v>138</v>
      </c>
      <c r="E85" s="8">
        <v>6856.27</v>
      </c>
      <c r="F85" s="8">
        <v>210.87</v>
      </c>
      <c r="G85" s="8"/>
      <c r="H85" s="8">
        <v>19.420000000000002</v>
      </c>
      <c r="I85" s="8">
        <f t="shared" si="8"/>
        <v>6875.6900000000005</v>
      </c>
      <c r="J85" s="8">
        <f t="shared" si="9"/>
        <v>230.29000000000002</v>
      </c>
    </row>
    <row r="86" spans="1:10" x14ac:dyDescent="0.25">
      <c r="A86" t="s">
        <v>125</v>
      </c>
      <c r="B86" s="6">
        <v>1230003278</v>
      </c>
      <c r="C86" t="s">
        <v>61</v>
      </c>
      <c r="D86" t="s">
        <v>138</v>
      </c>
      <c r="E86" s="8">
        <v>827.99</v>
      </c>
      <c r="F86" s="8">
        <v>26.6</v>
      </c>
      <c r="G86" s="8"/>
      <c r="H86" s="8">
        <v>2.36</v>
      </c>
      <c r="I86" s="8">
        <f t="shared" si="8"/>
        <v>830.35</v>
      </c>
      <c r="J86" s="8">
        <f t="shared" si="9"/>
        <v>28.96</v>
      </c>
    </row>
    <row r="87" spans="1:10" x14ac:dyDescent="0.25">
      <c r="A87" t="s">
        <v>126</v>
      </c>
      <c r="B87" s="6">
        <v>1230003280</v>
      </c>
      <c r="C87" t="s">
        <v>62</v>
      </c>
      <c r="D87" t="s">
        <v>138</v>
      </c>
      <c r="E87" s="8">
        <v>1361.48</v>
      </c>
      <c r="F87" s="8">
        <v>42.48</v>
      </c>
      <c r="G87" s="8"/>
      <c r="H87" s="8">
        <v>3.85</v>
      </c>
      <c r="I87" s="8">
        <f t="shared" si="8"/>
        <v>1365.33</v>
      </c>
      <c r="J87" s="8">
        <f t="shared" si="9"/>
        <v>46.33</v>
      </c>
    </row>
    <row r="88" spans="1:10" x14ac:dyDescent="0.25">
      <c r="B88" s="6"/>
      <c r="C88" t="s">
        <v>31</v>
      </c>
      <c r="E88" s="8">
        <f t="shared" ref="E88:J88" si="10">SUM(E83:E87)</f>
        <v>12555.78</v>
      </c>
      <c r="F88" s="8">
        <f t="shared" si="10"/>
        <v>395.56000000000006</v>
      </c>
      <c r="G88" s="8">
        <f t="shared" si="10"/>
        <v>0</v>
      </c>
      <c r="H88" s="8">
        <f t="shared" si="10"/>
        <v>35.550000000000004</v>
      </c>
      <c r="I88" s="8">
        <f t="shared" si="10"/>
        <v>12591.330000000002</v>
      </c>
      <c r="J88" s="8">
        <f t="shared" si="10"/>
        <v>431.11</v>
      </c>
    </row>
    <row r="89" spans="1:10" x14ac:dyDescent="0.25">
      <c r="B89" s="6"/>
      <c r="E89" s="8"/>
      <c r="F89" s="8"/>
      <c r="G89" s="8"/>
      <c r="H89" s="8"/>
      <c r="I89" s="8"/>
      <c r="J89" s="8"/>
    </row>
    <row r="90" spans="1:10" x14ac:dyDescent="0.25">
      <c r="B90" s="6"/>
      <c r="C90" s="1" t="s">
        <v>63</v>
      </c>
      <c r="D90" s="1"/>
      <c r="E90" s="8">
        <f t="shared" ref="E90:J90" si="11">E42+E79+E88</f>
        <v>2810448.0099999993</v>
      </c>
      <c r="F90" s="8">
        <f t="shared" si="11"/>
        <v>85334.34</v>
      </c>
      <c r="G90" s="8">
        <f t="shared" si="11"/>
        <v>-12250.080000000002</v>
      </c>
      <c r="H90" s="8">
        <f t="shared" si="11"/>
        <v>7950.7899999999991</v>
      </c>
      <c r="I90" s="8">
        <f t="shared" si="11"/>
        <v>2806148.7199999997</v>
      </c>
      <c r="J90" s="8">
        <f t="shared" si="11"/>
        <v>93285.12999999999</v>
      </c>
    </row>
    <row r="91" spans="1:10" x14ac:dyDescent="0.25">
      <c r="B91" s="6"/>
      <c r="E91" s="8"/>
      <c r="F91" s="8"/>
      <c r="G91" s="8"/>
      <c r="H91" s="8"/>
      <c r="I91" s="8"/>
      <c r="J91" s="8"/>
    </row>
    <row r="92" spans="1:10" x14ac:dyDescent="0.25">
      <c r="B92" s="6"/>
      <c r="E92" s="8"/>
      <c r="F92" s="8"/>
      <c r="G92" s="8"/>
      <c r="H92" s="8"/>
      <c r="I92" s="8"/>
      <c r="J92" s="8"/>
    </row>
    <row r="93" spans="1:10" x14ac:dyDescent="0.25">
      <c r="B93" s="6"/>
      <c r="E93" s="8"/>
      <c r="F93" s="8"/>
      <c r="G93" s="8"/>
      <c r="H93" s="8"/>
      <c r="I93" s="8"/>
      <c r="J93" s="8"/>
    </row>
    <row r="94" spans="1:10" x14ac:dyDescent="0.25">
      <c r="B94" s="6"/>
    </row>
  </sheetData>
  <printOptions headings="1" gridLines="1"/>
  <pageMargins left="0.7" right="0.7" top="0.75" bottom="0.75" header="0.3" footer="0.3"/>
  <pageSetup scale="70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Amanda Davis</cp:lastModifiedBy>
  <cp:lastPrinted>2023-12-17T15:42:58Z</cp:lastPrinted>
  <dcterms:created xsi:type="dcterms:W3CDTF">2014-08-12T15:36:53Z</dcterms:created>
  <dcterms:modified xsi:type="dcterms:W3CDTF">2024-01-22T19:19:22Z</dcterms:modified>
</cp:coreProperties>
</file>